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nsparency and Awards\DebtTransparency\2023\"/>
    </mc:Choice>
  </mc:AlternateContent>
  <bookViews>
    <workbookView xWindow="-12" yWindow="-12" windowWidth="14400" windowHeight="1225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9" i="1" l="1"/>
  <c r="B19" i="1" s="1"/>
  <c r="E19" i="1" s="1"/>
  <c r="M19" i="1" s="1"/>
  <c r="H19" i="1"/>
  <c r="J18" i="1"/>
  <c r="H18" i="1"/>
  <c r="B18" i="1"/>
  <c r="E18" i="1" s="1"/>
  <c r="M18" i="1" s="1"/>
  <c r="J17" i="1"/>
  <c r="B17" i="1"/>
  <c r="E17" i="1" s="1"/>
  <c r="M17" i="1" s="1"/>
  <c r="J14" i="1" l="1"/>
  <c r="E14" i="1"/>
  <c r="J15" i="1"/>
  <c r="E15" i="1"/>
  <c r="M15" i="1" s="1"/>
  <c r="J16" i="1"/>
  <c r="E16" i="1"/>
  <c r="M16" i="1" s="1"/>
</calcChain>
</file>

<file path=xl/sharedStrings.xml><?xml version="1.0" encoding="utf-8"?>
<sst xmlns="http://schemas.openxmlformats.org/spreadsheetml/2006/main" count="27" uniqueCount="17">
  <si>
    <t>City of Lancaster</t>
  </si>
  <si>
    <t>Time Trend of Outstanding Debt</t>
  </si>
  <si>
    <t>Tax-Supported Debt</t>
  </si>
  <si>
    <t>Revenue-Supported Debt</t>
  </si>
  <si>
    <t>Water/Sewer</t>
  </si>
  <si>
    <t>Airport</t>
  </si>
  <si>
    <t>In</t>
  </si>
  <si>
    <t xml:space="preserve">General </t>
  </si>
  <si>
    <t>Millions</t>
  </si>
  <si>
    <t>Certificates of</t>
  </si>
  <si>
    <t>Fiscal 
Year</t>
  </si>
  <si>
    <t>Obligation
 Bonds</t>
  </si>
  <si>
    <t>Total</t>
  </si>
  <si>
    <t>Tax-
Supported Debt</t>
  </si>
  <si>
    <t>Obligations</t>
  </si>
  <si>
    <t>Revenue-
Supported Debt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</si>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</sst>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1" fontId="0" fillId="0" borderId="9" xfId="0" applyNumberFormat="1" applyBorder="1"/>
    <xf numFmtId="164" fontId="0" fillId="0" borderId="9" xfId="1" applyNumberFormat="1" applyFont="1" applyBorder="1"/>
    <xf numFmtId="165" fontId="0" fillId="0" borderId="9" xfId="2" applyNumberFormat="1" applyFont="1" applyBorder="1"/>
    <xf numFmtId="41" fontId="0" fillId="0" borderId="0" xfId="0" applyNumberFormat="1"/>
    <xf numFmtId="41" fontId="0" fillId="0" borderId="9" xfId="0" applyNumberFormat="1" applyFill="1" applyBorder="1"/>
    <xf numFmtId="41" fontId="0" fillId="0" borderId="0" xfId="0" applyNumberFormat="1" applyFill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J21" sqref="J21"/>
    </sheetView>
  </sheetViews>
  <sheetFormatPr defaultRowHeight="14.4" x14ac:dyDescent="0.3"/>
  <cols>
    <col min="1" max="1" width="5.88671875" bestFit="1" customWidth="1"/>
    <col min="2" max="2" width="13.44140625" customWidth="1"/>
    <col min="3" max="3" width="12.88671875" bestFit="1" customWidth="1"/>
    <col min="4" max="4" width="12.109375" customWidth="1"/>
    <col min="5" max="5" width="12.5546875" bestFit="1" customWidth="1"/>
    <col min="6" max="6" width="16.33203125" customWidth="1"/>
    <col min="7" max="7" width="3.44140625" customWidth="1"/>
    <col min="8" max="9" width="13.5546875" bestFit="1" customWidth="1"/>
    <col min="10" max="10" width="12.5546875" bestFit="1" customWidth="1"/>
    <col min="11" max="11" width="16.109375" customWidth="1"/>
    <col min="12" max="12" width="2.109375" customWidth="1"/>
    <col min="13" max="13" width="11.5546875" bestFit="1" customWidth="1"/>
  </cols>
  <sheetData>
    <row r="1" spans="1:13" ht="2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21" x14ac:dyDescent="0.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3">
      <c r="A3" s="1"/>
      <c r="B3" s="1"/>
      <c r="C3" s="1"/>
      <c r="D3" s="1"/>
      <c r="E3" s="1"/>
      <c r="G3" s="1"/>
      <c r="H3" s="1"/>
      <c r="I3" s="1"/>
      <c r="J3" s="1"/>
      <c r="K3" s="1"/>
    </row>
    <row r="4" spans="1:13" x14ac:dyDescent="0.3">
      <c r="B4" s="20" t="s">
        <v>2</v>
      </c>
      <c r="C4" s="21"/>
      <c r="D4" s="21"/>
      <c r="E4" s="21"/>
      <c r="F4" s="21"/>
      <c r="G4" s="1"/>
      <c r="H4" s="20" t="s">
        <v>3</v>
      </c>
      <c r="I4" s="21"/>
      <c r="J4" s="21"/>
      <c r="K4" s="22"/>
    </row>
    <row r="5" spans="1:13" x14ac:dyDescent="0.3">
      <c r="B5" s="2"/>
      <c r="C5" s="3" t="s">
        <v>4</v>
      </c>
      <c r="D5" s="2" t="s">
        <v>5</v>
      </c>
      <c r="E5" s="4"/>
      <c r="F5" s="4" t="s">
        <v>6</v>
      </c>
      <c r="G5" s="1"/>
      <c r="H5" s="2"/>
      <c r="I5" s="2" t="s">
        <v>4</v>
      </c>
      <c r="J5" s="4"/>
      <c r="K5" s="4" t="s">
        <v>6</v>
      </c>
    </row>
    <row r="6" spans="1:13" x14ac:dyDescent="0.3">
      <c r="B6" s="5" t="s">
        <v>7</v>
      </c>
      <c r="C6" s="6" t="s">
        <v>7</v>
      </c>
      <c r="D6" s="5" t="s">
        <v>7</v>
      </c>
      <c r="E6" s="4"/>
      <c r="F6" s="4" t="s">
        <v>8</v>
      </c>
      <c r="G6" s="1"/>
      <c r="H6" s="5" t="s">
        <v>9</v>
      </c>
      <c r="I6" s="5" t="s">
        <v>9</v>
      </c>
      <c r="J6" s="4"/>
      <c r="K6" s="4" t="s">
        <v>8</v>
      </c>
    </row>
    <row r="7" spans="1:13" ht="28.8" x14ac:dyDescent="0.3">
      <c r="A7" s="7" t="s">
        <v>10</v>
      </c>
      <c r="B7" s="8" t="s">
        <v>11</v>
      </c>
      <c r="C7" s="8" t="s">
        <v>11</v>
      </c>
      <c r="D7" s="8" t="s">
        <v>11</v>
      </c>
      <c r="E7" s="9" t="s">
        <v>12</v>
      </c>
      <c r="F7" s="10" t="s">
        <v>13</v>
      </c>
      <c r="G7" s="1"/>
      <c r="H7" s="11" t="s">
        <v>14</v>
      </c>
      <c r="I7" s="11" t="s">
        <v>14</v>
      </c>
      <c r="J7" s="9" t="s">
        <v>12</v>
      </c>
      <c r="K7" s="10" t="s">
        <v>15</v>
      </c>
      <c r="M7" s="12" t="s">
        <v>16</v>
      </c>
    </row>
    <row r="8" spans="1:13" x14ac:dyDescent="0.3">
      <c r="A8">
        <v>2013</v>
      </c>
      <c r="B8" s="13">
        <v>49790000</v>
      </c>
      <c r="C8" s="14">
        <v>3920000</v>
      </c>
      <c r="D8" s="14">
        <v>110000</v>
      </c>
      <c r="E8" s="13">
        <v>53820000</v>
      </c>
      <c r="F8" s="15">
        <v>53.82</v>
      </c>
      <c r="G8" s="16"/>
      <c r="H8" s="13">
        <v>21580000</v>
      </c>
      <c r="I8" s="14">
        <v>8915000</v>
      </c>
      <c r="J8" s="13">
        <v>30495000</v>
      </c>
      <c r="K8" s="15">
        <v>30.5</v>
      </c>
      <c r="L8" s="16"/>
      <c r="M8" s="16">
        <v>84315000</v>
      </c>
    </row>
    <row r="9" spans="1:13" x14ac:dyDescent="0.3">
      <c r="A9">
        <v>2014</v>
      </c>
      <c r="B9" s="13">
        <v>48315000</v>
      </c>
      <c r="C9" s="14">
        <v>3235000</v>
      </c>
      <c r="D9" s="14">
        <v>100000</v>
      </c>
      <c r="E9" s="13">
        <v>51650000</v>
      </c>
      <c r="F9" s="15">
        <v>51.65</v>
      </c>
      <c r="G9" s="16"/>
      <c r="H9" s="13">
        <v>20960000</v>
      </c>
      <c r="I9" s="14">
        <v>8390000</v>
      </c>
      <c r="J9" s="13">
        <v>29350000</v>
      </c>
      <c r="K9" s="15">
        <v>29.35</v>
      </c>
      <c r="L9" s="16"/>
      <c r="M9" s="16">
        <v>81000000</v>
      </c>
    </row>
    <row r="10" spans="1:13" x14ac:dyDescent="0.3">
      <c r="A10">
        <v>2015</v>
      </c>
      <c r="B10" s="13">
        <v>57025017</v>
      </c>
      <c r="C10" s="14">
        <v>3534983</v>
      </c>
      <c r="D10" s="14">
        <v>85000</v>
      </c>
      <c r="E10" s="13">
        <v>60645000</v>
      </c>
      <c r="F10" s="15">
        <v>60.65</v>
      </c>
      <c r="G10" s="16"/>
      <c r="H10" s="13">
        <v>14075104</v>
      </c>
      <c r="I10" s="14">
        <v>11129896</v>
      </c>
      <c r="J10" s="13">
        <v>25205000</v>
      </c>
      <c r="K10" s="15">
        <v>25.21</v>
      </c>
      <c r="L10" s="16"/>
      <c r="M10" s="16">
        <v>85850000</v>
      </c>
    </row>
    <row r="11" spans="1:13" x14ac:dyDescent="0.3">
      <c r="A11">
        <v>2016</v>
      </c>
      <c r="B11" s="17">
        <v>55260017</v>
      </c>
      <c r="C11" s="14">
        <v>2774983</v>
      </c>
      <c r="D11" s="14">
        <v>70000</v>
      </c>
      <c r="E11" s="13">
        <v>58105000</v>
      </c>
      <c r="F11" s="15">
        <v>58.11</v>
      </c>
      <c r="G11" s="16"/>
      <c r="H11" s="17">
        <v>17360104</v>
      </c>
      <c r="I11" s="14">
        <v>6644896</v>
      </c>
      <c r="J11" s="13">
        <v>24005000</v>
      </c>
      <c r="K11" s="15">
        <v>24.01</v>
      </c>
      <c r="L11" s="18"/>
      <c r="M11" s="16">
        <v>82110000</v>
      </c>
    </row>
    <row r="12" spans="1:13" x14ac:dyDescent="0.3">
      <c r="A12">
        <v>2017</v>
      </c>
      <c r="B12" s="13">
        <v>55160017</v>
      </c>
      <c r="C12" s="14">
        <v>2444983</v>
      </c>
      <c r="D12" s="14">
        <v>65000</v>
      </c>
      <c r="E12" s="13">
        <v>57670000</v>
      </c>
      <c r="F12" s="15">
        <v>57.67</v>
      </c>
      <c r="G12" s="16"/>
      <c r="H12" s="13">
        <v>14340000</v>
      </c>
      <c r="I12" s="14">
        <v>5815000</v>
      </c>
      <c r="J12" s="13">
        <v>20155000</v>
      </c>
      <c r="K12" s="15">
        <v>20.16</v>
      </c>
      <c r="L12" s="16"/>
      <c r="M12" s="16">
        <v>77825000</v>
      </c>
    </row>
    <row r="13" spans="1:13" x14ac:dyDescent="0.3">
      <c r="A13">
        <v>2018</v>
      </c>
      <c r="B13" s="13">
        <v>52470017</v>
      </c>
      <c r="C13" s="14">
        <v>1514983</v>
      </c>
      <c r="D13" s="14">
        <v>55000</v>
      </c>
      <c r="E13" s="13">
        <v>54040000</v>
      </c>
      <c r="F13" s="15">
        <v>54.04</v>
      </c>
      <c r="G13" s="16"/>
      <c r="H13" s="13">
        <v>13975000</v>
      </c>
      <c r="I13" s="14">
        <v>5495000</v>
      </c>
      <c r="J13" s="13">
        <v>19470000</v>
      </c>
      <c r="K13" s="15">
        <v>19.47</v>
      </c>
      <c r="L13" s="16"/>
      <c r="M13" s="16">
        <v>73510000</v>
      </c>
    </row>
    <row r="14" spans="1:13" x14ac:dyDescent="0.3">
      <c r="A14">
        <v>2019</v>
      </c>
      <c r="B14" s="13">
        <v>58845017</v>
      </c>
      <c r="C14" s="14">
        <v>1369983</v>
      </c>
      <c r="D14" s="14">
        <v>50000</v>
      </c>
      <c r="E14" s="13">
        <f>SUM(B14:D14)</f>
        <v>60265000</v>
      </c>
      <c r="F14" s="15">
        <v>60.265000000000001</v>
      </c>
      <c r="G14" s="16"/>
      <c r="H14" s="17">
        <v>13600000</v>
      </c>
      <c r="I14" s="14">
        <v>5165000</v>
      </c>
      <c r="J14" s="13">
        <f>SUM(H14:I14)</f>
        <v>18765000</v>
      </c>
      <c r="K14" s="15">
        <v>18.765000000000001</v>
      </c>
      <c r="L14" s="16"/>
      <c r="M14" s="16">
        <v>73510000</v>
      </c>
    </row>
    <row r="15" spans="1:13" x14ac:dyDescent="0.3">
      <c r="A15">
        <v>2020</v>
      </c>
      <c r="B15" s="13">
        <v>61910017</v>
      </c>
      <c r="C15" s="14">
        <v>1229983</v>
      </c>
      <c r="D15" s="14">
        <v>40000</v>
      </c>
      <c r="E15" s="13">
        <f>SUM(B15:D15)</f>
        <v>63180000</v>
      </c>
      <c r="F15" s="15">
        <v>63.18</v>
      </c>
      <c r="G15" s="16"/>
      <c r="H15" s="17">
        <v>3680000</v>
      </c>
      <c r="I15" s="14">
        <v>4825000</v>
      </c>
      <c r="J15" s="13">
        <f>SUM(H15:I15)</f>
        <v>8505000</v>
      </c>
      <c r="K15" s="15">
        <v>8.51</v>
      </c>
      <c r="L15" s="16"/>
      <c r="M15" s="16">
        <f>+E15+J15</f>
        <v>71685000</v>
      </c>
    </row>
    <row r="16" spans="1:13" x14ac:dyDescent="0.3">
      <c r="A16">
        <v>2021</v>
      </c>
      <c r="B16" s="13">
        <v>58305017</v>
      </c>
      <c r="C16" s="14">
        <v>1089983</v>
      </c>
      <c r="D16" s="14">
        <v>30000</v>
      </c>
      <c r="E16" s="13">
        <f>SUM(B16:D16)</f>
        <v>59425000</v>
      </c>
      <c r="F16" s="15">
        <v>59.43</v>
      </c>
      <c r="G16" s="16"/>
      <c r="H16" s="13">
        <v>3600000</v>
      </c>
      <c r="I16" s="14">
        <v>4470000</v>
      </c>
      <c r="J16" s="13">
        <f>SUM(H16:I16)</f>
        <v>8070000</v>
      </c>
      <c r="K16" s="15">
        <v>8.07</v>
      </c>
      <c r="L16" s="16"/>
      <c r="M16" s="16">
        <f>+E16+J16</f>
        <v>67495000</v>
      </c>
    </row>
    <row r="17" spans="1:13" x14ac:dyDescent="0.3">
      <c r="A17">
        <v>2022</v>
      </c>
      <c r="B17" s="14">
        <f>55315000+205000+945000+1780000-H17</f>
        <v>54725000</v>
      </c>
      <c r="C17" s="14">
        <v>4865000</v>
      </c>
      <c r="D17" s="14">
        <v>20000</v>
      </c>
      <c r="E17" s="14">
        <f t="shared" ref="E17:E19" si="0">SUM(B17:D17)</f>
        <v>59610000</v>
      </c>
      <c r="F17" s="15">
        <v>64.5</v>
      </c>
      <c r="G17" s="14"/>
      <c r="H17" s="14">
        <v>3520000</v>
      </c>
      <c r="I17" s="14">
        <v>0</v>
      </c>
      <c r="J17" s="14">
        <f t="shared" ref="J17:J19" si="1">SUM(H17:I17)</f>
        <v>3520000</v>
      </c>
      <c r="K17" s="15">
        <v>3.52</v>
      </c>
      <c r="L17" s="14"/>
      <c r="M17" s="14">
        <f>+E17+J17</f>
        <v>63130000</v>
      </c>
    </row>
    <row r="18" spans="1:13" x14ac:dyDescent="0.3">
      <c r="A18">
        <v>2023</v>
      </c>
      <c r="B18" s="14">
        <f>74625000+170000+775000+895000-H18</f>
        <v>43610000</v>
      </c>
      <c r="C18" s="14">
        <v>4285000</v>
      </c>
      <c r="D18" s="14">
        <v>10000</v>
      </c>
      <c r="E18" s="14">
        <f t="shared" si="0"/>
        <v>47905000</v>
      </c>
      <c r="F18" s="15">
        <v>59.34</v>
      </c>
      <c r="G18" s="14"/>
      <c r="H18" s="14">
        <f>3440000+29415000</f>
        <v>32855000</v>
      </c>
      <c r="I18" s="14">
        <v>0</v>
      </c>
      <c r="J18" s="14">
        <f t="shared" si="1"/>
        <v>32855000</v>
      </c>
      <c r="K18" s="15">
        <v>3.44</v>
      </c>
      <c r="L18" s="14"/>
      <c r="M18" s="14">
        <f>+E18+J18</f>
        <v>80760000</v>
      </c>
    </row>
    <row r="19" spans="1:13" x14ac:dyDescent="0.3">
      <c r="A19">
        <v>2024</v>
      </c>
      <c r="B19" s="14">
        <f>70380000+135000+600000-J19</f>
        <v>38340000</v>
      </c>
      <c r="C19" s="14">
        <v>3695000</v>
      </c>
      <c r="D19" s="14">
        <v>0</v>
      </c>
      <c r="E19" s="14">
        <f t="shared" si="0"/>
        <v>42035000</v>
      </c>
      <c r="F19" s="15">
        <v>53.2</v>
      </c>
      <c r="G19" s="14"/>
      <c r="H19" s="14">
        <f>3360000+29415000</f>
        <v>32775000</v>
      </c>
      <c r="I19" s="14">
        <v>0</v>
      </c>
      <c r="J19" s="14">
        <f t="shared" si="1"/>
        <v>32775000</v>
      </c>
      <c r="K19" s="15">
        <v>34.4</v>
      </c>
      <c r="L19" s="14"/>
      <c r="M19" s="14">
        <f>+E19+J19</f>
        <v>74810000</v>
      </c>
    </row>
  </sheetData>
  <mergeCells count="4">
    <mergeCell ref="A1:K1"/>
    <mergeCell ref="A2:K2"/>
    <mergeCell ref="B4:F4"/>
    <mergeCell ref="H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Lancaster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Darrell</dc:creator>
  <cp:lastModifiedBy>Harris, Christine</cp:lastModifiedBy>
  <dcterms:created xsi:type="dcterms:W3CDTF">2019-07-18T15:23:48Z</dcterms:created>
  <dcterms:modified xsi:type="dcterms:W3CDTF">2024-12-24T16:17:24Z</dcterms:modified>
</cp:coreProperties>
</file>