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s3923\Desktop\Transparency\Bond Payments\"/>
    </mc:Choice>
  </mc:AlternateContent>
  <bookViews>
    <workbookView xWindow="480" yWindow="615" windowWidth="18195" windowHeight="11280" firstSheet="1" activeTab="1"/>
  </bookViews>
  <sheets>
    <sheet name="Bond Information" sheetId="1" r:id="rId1"/>
    <sheet name="Breakdown of Bond Pmts.by Fund " sheetId="15" r:id="rId2"/>
  </sheets>
  <calcPr calcId="152511" calcOnSave="0"/>
</workbook>
</file>

<file path=xl/calcChain.xml><?xml version="1.0" encoding="utf-8"?>
<calcChain xmlns="http://schemas.openxmlformats.org/spreadsheetml/2006/main">
  <c r="E13" i="15" l="1"/>
  <c r="E25" i="15"/>
  <c r="E27" i="15" s="1"/>
  <c r="C25" i="15" l="1"/>
  <c r="C13" i="15"/>
  <c r="G16" i="1" l="1"/>
  <c r="G15" i="1"/>
  <c r="G14" i="1"/>
  <c r="G13" i="1"/>
  <c r="G12" i="1"/>
  <c r="G11" i="1"/>
  <c r="G10" i="1"/>
  <c r="G9" i="1"/>
  <c r="G8" i="1"/>
  <c r="G7" i="1"/>
  <c r="G6" i="1"/>
  <c r="F54" i="1"/>
  <c r="H17" i="1" l="1"/>
  <c r="E17" i="1"/>
  <c r="F48" i="1" l="1"/>
  <c r="F44" i="1"/>
  <c r="F40" i="1"/>
  <c r="F36" i="1"/>
  <c r="F31" i="1"/>
  <c r="F26" i="1"/>
  <c r="F49" i="1" l="1"/>
  <c r="F51" i="1" s="1"/>
</calcChain>
</file>

<file path=xl/sharedStrings.xml><?xml version="1.0" encoding="utf-8"?>
<sst xmlns="http://schemas.openxmlformats.org/spreadsheetml/2006/main" count="182" uniqueCount="95">
  <si>
    <t>Bond Information</t>
  </si>
  <si>
    <t>Fund</t>
  </si>
  <si>
    <t>Account #</t>
  </si>
  <si>
    <t>Description</t>
  </si>
  <si>
    <t>Budget</t>
  </si>
  <si>
    <t>Fund Name</t>
  </si>
  <si>
    <t>Debt</t>
  </si>
  <si>
    <t>02-0502-50-00</t>
  </si>
  <si>
    <t>Principle Retirement Bond</t>
  </si>
  <si>
    <t>02-0503-50-00</t>
  </si>
  <si>
    <t>Interest Expense Bonds</t>
  </si>
  <si>
    <t>W&amp;S</t>
  </si>
  <si>
    <t>05-0503-50-00</t>
  </si>
  <si>
    <t>Prin. &amp; Int. Bond Payments</t>
  </si>
  <si>
    <t>05-0505-50-00</t>
  </si>
  <si>
    <t>Paying Agent Fees</t>
  </si>
  <si>
    <t>EDC</t>
  </si>
  <si>
    <t>16-0502-50-00</t>
  </si>
  <si>
    <t>16-0503-50-00</t>
  </si>
  <si>
    <t>LRDC</t>
  </si>
  <si>
    <t>17-0502-50-00</t>
  </si>
  <si>
    <t>Principle on Bonds</t>
  </si>
  <si>
    <t>17-5035-00-00</t>
  </si>
  <si>
    <t>Interest on Bonds</t>
  </si>
  <si>
    <t>Payments to NY Mellon Bank</t>
  </si>
  <si>
    <t xml:space="preserve">Date </t>
  </si>
  <si>
    <t>Bond Description</t>
  </si>
  <si>
    <t>Type of Payment</t>
  </si>
  <si>
    <t>Amount Paid</t>
  </si>
  <si>
    <t>STW Account Balances for Bonds, Interest &amp; Paying Agent Fees</t>
  </si>
  <si>
    <t>Lancaster TAX WW &amp; SS Surp/Rev CO</t>
  </si>
  <si>
    <t>02-0503-50</t>
  </si>
  <si>
    <t>Interest Pmt.</t>
  </si>
  <si>
    <t>LANCCO07</t>
  </si>
  <si>
    <t>Lancaster TX GO REF/IMP 2007</t>
  </si>
  <si>
    <t>LANCGO07</t>
  </si>
  <si>
    <t>Loan Account #</t>
  </si>
  <si>
    <t>Lancaster GO REF Series 2012</t>
  </si>
  <si>
    <t>LANCASTER12</t>
  </si>
  <si>
    <t>Lancaster TAX WW &amp; SS Sur/Rev COB</t>
  </si>
  <si>
    <t>LANCOB11</t>
  </si>
  <si>
    <t>Principle Pmt.</t>
  </si>
  <si>
    <t>Lancaster GO Taxable Build America Bonds 10A</t>
  </si>
  <si>
    <t>LANGOBAB10A</t>
  </si>
  <si>
    <t>Lancaster WW &amp; SS COB TAX BAB 10A</t>
  </si>
  <si>
    <t>LANCOBBAB10</t>
  </si>
  <si>
    <t>Lancaster Tax  WW &amp; SS Surp/REV CO 07</t>
  </si>
  <si>
    <t>05-0505-50</t>
  </si>
  <si>
    <t>Lancaster TX GO REF/IMP 07</t>
  </si>
  <si>
    <t>Airport</t>
  </si>
  <si>
    <t>09-0503-50-00</t>
  </si>
  <si>
    <t>YTD- Actual Thru July</t>
  </si>
  <si>
    <t>05-0503-50</t>
  </si>
  <si>
    <t>LancasterTX GO REF/IMP 2007</t>
  </si>
  <si>
    <t>Lancaster GO TAX BAB 10A</t>
  </si>
  <si>
    <t>Lancaster Tax WW &amp; SS SUR REV COB</t>
  </si>
  <si>
    <t>LANCASTER12 Total</t>
  </si>
  <si>
    <t>LANCCO07 Total</t>
  </si>
  <si>
    <t>LANCGO07 Total</t>
  </si>
  <si>
    <t>LANCOB11 Total</t>
  </si>
  <si>
    <t>LANCOBBAB10 Total</t>
  </si>
  <si>
    <t>LANGOBAB10A Total</t>
  </si>
  <si>
    <t>Grand Total</t>
  </si>
  <si>
    <t>Stormwater</t>
  </si>
  <si>
    <t>53-0502-50-00</t>
  </si>
  <si>
    <t>53-0503-50-00</t>
  </si>
  <si>
    <t>Pd. Correctly</t>
  </si>
  <si>
    <t>Did not go to this account</t>
  </si>
  <si>
    <t>Lancaster12</t>
  </si>
  <si>
    <t>Difference</t>
  </si>
  <si>
    <t>Paying Agent Budget</t>
  </si>
  <si>
    <t>Actual</t>
  </si>
  <si>
    <t>August Bond Wires</t>
  </si>
  <si>
    <t>Total Bond &amp; Interest Pmts.</t>
  </si>
  <si>
    <t>Bond Pmt. Date</t>
  </si>
  <si>
    <t>Lancaster Tax GO  REF/IMP 2007</t>
  </si>
  <si>
    <t>Lancaster Tax WW &amp; SS Surp/Rev 2007</t>
  </si>
  <si>
    <t>LANCOBBAB10A</t>
  </si>
  <si>
    <t>Lancaster WW &amp; SS Tax BAB10A</t>
  </si>
  <si>
    <t>Lancaster GO Tax BAB10A</t>
  </si>
  <si>
    <t>Lancaster Tax WW &amp; SS Sur Rev COB</t>
  </si>
  <si>
    <t>Lancaster WW &amp; SS COB Tax BAB10A</t>
  </si>
  <si>
    <t>Total Bond &amp; Int. Payments for 2016</t>
  </si>
  <si>
    <t>LANCOB15</t>
  </si>
  <si>
    <t>Certificates of Obligation 2015</t>
  </si>
  <si>
    <t>LANCASTER15</t>
  </si>
  <si>
    <t>General Obligation Refunding 2015</t>
  </si>
  <si>
    <t>Original Bond Amount</t>
  </si>
  <si>
    <t>City of Lancaster , Texas</t>
  </si>
  <si>
    <t>Semi Annual Bond Payments</t>
  </si>
  <si>
    <t>Fiscal Year 2016</t>
  </si>
  <si>
    <t>Date Pd.</t>
  </si>
  <si>
    <t>Bond Wire Payments</t>
  </si>
  <si>
    <t>Total Bond &amp; Interest Pmt. For Feb. 2016</t>
  </si>
  <si>
    <t>Total Bond &amp; Interest Pmts. For Aug.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</si>
</sst>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39" fontId="0" fillId="0" borderId="0" xfId="0" applyNumberFormat="1"/>
    <xf numFmtId="39" fontId="2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39" fontId="0" fillId="0" borderId="1" xfId="0" applyNumberFormat="1" applyBorder="1"/>
    <xf numFmtId="39" fontId="1" fillId="0" borderId="0" xfId="0" applyNumberFormat="1" applyFont="1"/>
    <xf numFmtId="0" fontId="2" fillId="0" borderId="1" xfId="0" applyFont="1" applyBorder="1"/>
    <xf numFmtId="39" fontId="2" fillId="0" borderId="1" xfId="0" applyNumberFormat="1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2" borderId="0" xfId="0" applyFill="1"/>
    <xf numFmtId="39" fontId="0" fillId="0" borderId="0" xfId="0" applyNumberFormat="1" applyBorder="1"/>
    <xf numFmtId="0" fontId="1" fillId="0" borderId="0" xfId="0" applyFont="1"/>
    <xf numFmtId="39" fontId="0" fillId="0" borderId="2" xfId="0" applyNumberFormat="1" applyBorder="1"/>
    <xf numFmtId="0" fontId="4" fillId="0" borderId="0" xfId="0" applyFont="1"/>
    <xf numFmtId="14" fontId="4" fillId="0" borderId="0" xfId="0" applyNumberFormat="1" applyFont="1"/>
    <xf numFmtId="39" fontId="0" fillId="0" borderId="0" xfId="0" applyNumberFormat="1" applyFill="1"/>
    <xf numFmtId="0" fontId="0" fillId="0" borderId="0" xfId="0" applyAlignment="1">
      <alignment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39" fontId="0" fillId="0" borderId="0" xfId="0" applyNumberFormat="1" applyFill="1" applyBorder="1"/>
    <xf numFmtId="39" fontId="0" fillId="0" borderId="1" xfId="0" applyNumberFormat="1" applyFill="1" applyBorder="1"/>
    <xf numFmtId="0" fontId="0" fillId="0" borderId="0" xfId="0" applyBorder="1"/>
    <xf numFmtId="3" fontId="0" fillId="0" borderId="0" xfId="0" applyNumberFormat="1"/>
    <xf numFmtId="3" fontId="0" fillId="0" borderId="1" xfId="0" applyNumberFormat="1" applyBorder="1"/>
    <xf numFmtId="3" fontId="0" fillId="0" borderId="0" xfId="0" applyNumberFormat="1" applyFill="1"/>
    <xf numFmtId="0" fontId="0" fillId="0" borderId="0" xfId="0" applyFill="1"/>
    <xf numFmtId="3" fontId="0" fillId="0" borderId="1" xfId="0" applyNumberFormat="1" applyFill="1" applyBorder="1"/>
    <xf numFmtId="0" fontId="0" fillId="0" borderId="0" xfId="0" applyAlignment="1">
      <alignment horizontal="left"/>
    </xf>
    <xf numFmtId="0" fontId="5" fillId="0" borderId="1" xfId="0" applyFont="1" applyFill="1" applyBorder="1" applyAlignment="1">
      <alignment horizontal="center" wrapText="1"/>
    </xf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0" fillId="0" borderId="1" xfId="0" applyFill="1" applyBorder="1"/>
    <xf numFmtId="0" fontId="5" fillId="0" borderId="0" xfId="0" applyFont="1"/>
    <xf numFmtId="3" fontId="5" fillId="0" borderId="0" xfId="0" applyNumberFormat="1" applyFont="1"/>
    <xf numFmtId="39" fontId="5" fillId="0" borderId="0" xfId="0" applyNumberFormat="1" applyFont="1" applyFill="1"/>
    <xf numFmtId="39" fontId="5" fillId="0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topLeftCell="A16" workbookViewId="0">
      <selection activeCell="C39" sqref="C39"/>
    </sheetView>
  </sheetViews>
  <sheetFormatPr defaultRowHeight="15" outlineLevelRow="2" x14ac:dyDescent="0.25"/>
  <cols>
    <col min="1" max="1" width="9.7109375" style="7" bestFit="1" customWidth="1"/>
    <col min="2" max="2" width="34" style="7" customWidth="1"/>
    <col min="3" max="3" width="15.5703125" customWidth="1"/>
    <col min="4" max="4" width="24.85546875" bestFit="1" customWidth="1"/>
    <col min="5" max="5" width="19.42578125" style="5" bestFit="1" customWidth="1"/>
    <col min="6" max="6" width="19.42578125" style="5" customWidth="1"/>
    <col min="7" max="7" width="15.85546875" style="5" customWidth="1"/>
    <col min="8" max="8" width="13.5703125" style="5" customWidth="1"/>
  </cols>
  <sheetData>
    <row r="1" spans="1:8" ht="21" x14ac:dyDescent="0.35">
      <c r="A1" s="13" t="s">
        <v>0</v>
      </c>
      <c r="B1" s="14"/>
      <c r="C1" s="1"/>
    </row>
    <row r="3" spans="1:8" ht="18.75" x14ac:dyDescent="0.3">
      <c r="A3" s="8" t="s">
        <v>29</v>
      </c>
      <c r="B3" s="2"/>
    </row>
    <row r="4" spans="1:8" ht="18.75" x14ac:dyDescent="0.3">
      <c r="A4" s="8"/>
      <c r="B4" s="2"/>
    </row>
    <row r="5" spans="1:8" ht="57" thickBot="1" x14ac:dyDescent="0.35">
      <c r="A5" s="3" t="s">
        <v>1</v>
      </c>
      <c r="B5" s="4" t="s">
        <v>5</v>
      </c>
      <c r="C5" s="3" t="s">
        <v>2</v>
      </c>
      <c r="D5" s="3" t="s">
        <v>3</v>
      </c>
      <c r="E5" s="12" t="s">
        <v>51</v>
      </c>
      <c r="F5" s="12" t="s">
        <v>72</v>
      </c>
      <c r="G5" s="12" t="s">
        <v>73</v>
      </c>
      <c r="H5" s="6" t="s">
        <v>4</v>
      </c>
    </row>
    <row r="6" spans="1:8" x14ac:dyDescent="0.25">
      <c r="A6" s="7">
        <v>2</v>
      </c>
      <c r="B6" s="7" t="s">
        <v>6</v>
      </c>
      <c r="C6" t="s">
        <v>7</v>
      </c>
      <c r="D6" t="s">
        <v>8</v>
      </c>
      <c r="E6" s="5">
        <v>1825000</v>
      </c>
      <c r="F6" s="5">
        <v>222650</v>
      </c>
      <c r="G6" s="5">
        <f>SUM(E6:F6)</f>
        <v>2047650</v>
      </c>
      <c r="H6" s="5">
        <v>1480000</v>
      </c>
    </row>
    <row r="7" spans="1:8" x14ac:dyDescent="0.25">
      <c r="A7" s="7">
        <v>2</v>
      </c>
      <c r="B7" s="7" t="s">
        <v>6</v>
      </c>
      <c r="C7" t="s">
        <v>9</v>
      </c>
      <c r="D7" t="s">
        <v>10</v>
      </c>
      <c r="E7" s="5">
        <v>1291009.48</v>
      </c>
      <c r="G7" s="5">
        <f t="shared" ref="G7:G16" si="0">SUM(E7:F7)</f>
        <v>1291009.48</v>
      </c>
      <c r="H7" s="5">
        <v>3211835.78</v>
      </c>
    </row>
    <row r="8" spans="1:8" x14ac:dyDescent="0.25">
      <c r="A8" s="7">
        <v>5</v>
      </c>
      <c r="B8" s="7" t="s">
        <v>11</v>
      </c>
      <c r="C8" t="s">
        <v>12</v>
      </c>
      <c r="D8" t="s">
        <v>13</v>
      </c>
      <c r="E8" s="5">
        <v>438583.15</v>
      </c>
      <c r="G8" s="5">
        <f t="shared" si="0"/>
        <v>438583.15</v>
      </c>
      <c r="H8" s="5">
        <v>1648887.52</v>
      </c>
    </row>
    <row r="9" spans="1:8" x14ac:dyDescent="0.25">
      <c r="A9" s="7">
        <v>5</v>
      </c>
      <c r="B9" s="7" t="s">
        <v>11</v>
      </c>
      <c r="C9" t="s">
        <v>14</v>
      </c>
      <c r="D9" t="s">
        <v>15</v>
      </c>
      <c r="E9" s="5">
        <v>2000</v>
      </c>
      <c r="F9" s="5">
        <v>750</v>
      </c>
      <c r="G9" s="5">
        <f t="shared" si="0"/>
        <v>2750</v>
      </c>
      <c r="H9" s="5">
        <v>500</v>
      </c>
    </row>
    <row r="10" spans="1:8" x14ac:dyDescent="0.25">
      <c r="A10" s="7">
        <v>9</v>
      </c>
      <c r="B10" s="7" t="s">
        <v>49</v>
      </c>
      <c r="C10" t="s">
        <v>50</v>
      </c>
      <c r="D10" t="s">
        <v>13</v>
      </c>
      <c r="E10" s="5">
        <v>1000</v>
      </c>
      <c r="G10" s="5">
        <f t="shared" si="0"/>
        <v>1000</v>
      </c>
      <c r="H10" s="5">
        <v>14750</v>
      </c>
    </row>
    <row r="11" spans="1:8" x14ac:dyDescent="0.25">
      <c r="A11" s="7">
        <v>16</v>
      </c>
      <c r="B11" s="7" t="s">
        <v>16</v>
      </c>
      <c r="C11" t="s">
        <v>17</v>
      </c>
      <c r="D11" t="s">
        <v>8</v>
      </c>
      <c r="E11" s="5">
        <v>0</v>
      </c>
      <c r="G11" s="5">
        <f t="shared" si="0"/>
        <v>0</v>
      </c>
      <c r="H11" s="5">
        <v>130000</v>
      </c>
    </row>
    <row r="12" spans="1:8" x14ac:dyDescent="0.25">
      <c r="A12" s="7">
        <v>16</v>
      </c>
      <c r="B12" s="7" t="s">
        <v>16</v>
      </c>
      <c r="C12" t="s">
        <v>18</v>
      </c>
      <c r="D12" t="s">
        <v>10</v>
      </c>
      <c r="E12" s="5">
        <v>0</v>
      </c>
      <c r="G12" s="5">
        <f t="shared" si="0"/>
        <v>0</v>
      </c>
      <c r="H12" s="5">
        <v>98050</v>
      </c>
    </row>
    <row r="13" spans="1:8" x14ac:dyDescent="0.25">
      <c r="A13" s="7">
        <v>17</v>
      </c>
      <c r="B13" s="7" t="s">
        <v>19</v>
      </c>
      <c r="C13" t="s">
        <v>20</v>
      </c>
      <c r="D13" t="s">
        <v>21</v>
      </c>
      <c r="E13" s="5">
        <v>0</v>
      </c>
      <c r="F13" s="5">
        <v>130000</v>
      </c>
      <c r="G13" s="5">
        <f t="shared" si="0"/>
        <v>130000</v>
      </c>
      <c r="H13" s="5">
        <v>455000</v>
      </c>
    </row>
    <row r="14" spans="1:8" x14ac:dyDescent="0.25">
      <c r="A14" s="7">
        <v>17</v>
      </c>
      <c r="B14" s="7" t="s">
        <v>19</v>
      </c>
      <c r="C14" t="s">
        <v>22</v>
      </c>
      <c r="D14" t="s">
        <v>23</v>
      </c>
      <c r="E14" s="17">
        <v>0</v>
      </c>
      <c r="F14" s="17">
        <v>98050</v>
      </c>
      <c r="G14" s="5">
        <f t="shared" si="0"/>
        <v>98050</v>
      </c>
      <c r="H14" s="17">
        <v>281450</v>
      </c>
    </row>
    <row r="15" spans="1:8" x14ac:dyDescent="0.25">
      <c r="A15" s="7">
        <v>53</v>
      </c>
      <c r="B15" s="7" t="s">
        <v>63</v>
      </c>
      <c r="C15" t="s">
        <v>64</v>
      </c>
      <c r="D15" t="s">
        <v>21</v>
      </c>
      <c r="E15" s="17">
        <v>0</v>
      </c>
      <c r="F15" s="17">
        <v>30000</v>
      </c>
      <c r="G15" s="5">
        <f t="shared" si="0"/>
        <v>30000</v>
      </c>
      <c r="H15" s="17">
        <v>30000</v>
      </c>
    </row>
    <row r="16" spans="1:8" ht="15.75" thickBot="1" x14ac:dyDescent="0.3">
      <c r="A16" s="7">
        <v>53</v>
      </c>
      <c r="B16" s="7" t="s">
        <v>63</v>
      </c>
      <c r="C16" t="s">
        <v>65</v>
      </c>
      <c r="D16" t="s">
        <v>23</v>
      </c>
      <c r="E16" s="9">
        <v>0</v>
      </c>
      <c r="F16" s="9">
        <v>22012.5</v>
      </c>
      <c r="G16" s="9">
        <f t="shared" si="0"/>
        <v>22012.5</v>
      </c>
      <c r="H16" s="9">
        <v>20912.5</v>
      </c>
    </row>
    <row r="17" spans="1:8" x14ac:dyDescent="0.25">
      <c r="E17" s="5">
        <f>SUM(E6:E16)</f>
        <v>3557592.63</v>
      </c>
      <c r="H17" s="5">
        <f>SUM(H6:H16)</f>
        <v>7371385.7999999989</v>
      </c>
    </row>
    <row r="20" spans="1:8" ht="18.75" x14ac:dyDescent="0.3">
      <c r="A20" s="8" t="s">
        <v>24</v>
      </c>
    </row>
    <row r="21" spans="1:8" ht="18.75" x14ac:dyDescent="0.3">
      <c r="A21" s="8"/>
    </row>
    <row r="22" spans="1:8" ht="19.5" thickBot="1" x14ac:dyDescent="0.35">
      <c r="A22" s="3" t="s">
        <v>25</v>
      </c>
      <c r="B22" s="4" t="s">
        <v>26</v>
      </c>
      <c r="C22" s="11" t="s">
        <v>2</v>
      </c>
      <c r="D22" s="11" t="s">
        <v>27</v>
      </c>
      <c r="E22" s="12" t="s">
        <v>36</v>
      </c>
      <c r="F22" s="12" t="s">
        <v>28</v>
      </c>
      <c r="G22"/>
      <c r="H22"/>
    </row>
    <row r="23" spans="1:8" outlineLevel="2" x14ac:dyDescent="0.25">
      <c r="A23" s="15">
        <v>41865</v>
      </c>
      <c r="B23" s="7" t="s">
        <v>37</v>
      </c>
      <c r="C23" s="16" t="s">
        <v>31</v>
      </c>
      <c r="D23" t="s">
        <v>32</v>
      </c>
      <c r="E23" s="5" t="s">
        <v>38</v>
      </c>
      <c r="F23" s="5">
        <v>222650</v>
      </c>
      <c r="G23"/>
      <c r="H23"/>
    </row>
    <row r="24" spans="1:8" outlineLevel="2" x14ac:dyDescent="0.25">
      <c r="A24" s="15">
        <v>41685</v>
      </c>
      <c r="B24" s="7" t="s">
        <v>37</v>
      </c>
      <c r="D24" t="s">
        <v>41</v>
      </c>
      <c r="E24" s="5" t="s">
        <v>38</v>
      </c>
      <c r="F24" s="5">
        <v>620000</v>
      </c>
      <c r="G24"/>
      <c r="H24"/>
    </row>
    <row r="25" spans="1:8" ht="15.75" outlineLevel="2" thickBot="1" x14ac:dyDescent="0.3">
      <c r="A25" s="15">
        <v>41685</v>
      </c>
      <c r="B25" s="7" t="s">
        <v>37</v>
      </c>
      <c r="D25" t="s">
        <v>32</v>
      </c>
      <c r="E25" s="5" t="s">
        <v>38</v>
      </c>
      <c r="F25" s="9">
        <v>228850</v>
      </c>
      <c r="G25"/>
      <c r="H25"/>
    </row>
    <row r="26" spans="1:8" outlineLevel="1" x14ac:dyDescent="0.25">
      <c r="A26" s="15"/>
      <c r="E26" s="10" t="s">
        <v>56</v>
      </c>
      <c r="F26" s="17">
        <f>SUBTOTAL(9,F23:F25)</f>
        <v>1071500</v>
      </c>
      <c r="G26"/>
      <c r="H26"/>
    </row>
    <row r="27" spans="1:8" outlineLevel="2" x14ac:dyDescent="0.25">
      <c r="A27" s="15">
        <v>41865</v>
      </c>
      <c r="B27" s="7" t="s">
        <v>30</v>
      </c>
      <c r="C27" t="s">
        <v>52</v>
      </c>
      <c r="D27" t="s">
        <v>32</v>
      </c>
      <c r="E27" s="5" t="s">
        <v>33</v>
      </c>
      <c r="F27" s="5">
        <v>243705.02</v>
      </c>
      <c r="G27"/>
      <c r="H27"/>
    </row>
    <row r="28" spans="1:8" outlineLevel="2" x14ac:dyDescent="0.25">
      <c r="A28" s="15">
        <v>41865</v>
      </c>
      <c r="B28" s="7" t="s">
        <v>46</v>
      </c>
      <c r="C28" t="s">
        <v>47</v>
      </c>
      <c r="D28" t="s">
        <v>15</v>
      </c>
      <c r="E28" s="5" t="s">
        <v>33</v>
      </c>
      <c r="F28" s="5">
        <v>750</v>
      </c>
      <c r="G28"/>
      <c r="H28"/>
    </row>
    <row r="29" spans="1:8" outlineLevel="2" x14ac:dyDescent="0.25">
      <c r="A29" s="15">
        <v>41685</v>
      </c>
      <c r="B29" s="7" t="s">
        <v>30</v>
      </c>
      <c r="C29" s="16" t="s">
        <v>52</v>
      </c>
      <c r="D29" t="s">
        <v>41</v>
      </c>
      <c r="E29" s="5" t="s">
        <v>33</v>
      </c>
      <c r="F29" s="5">
        <v>600000</v>
      </c>
      <c r="G29" t="s">
        <v>67</v>
      </c>
      <c r="H29"/>
    </row>
    <row r="30" spans="1:8" ht="15.75" outlineLevel="2" thickBot="1" x14ac:dyDescent="0.3">
      <c r="A30" s="15">
        <v>41685</v>
      </c>
      <c r="B30" s="7" t="s">
        <v>30</v>
      </c>
      <c r="C30" t="s">
        <v>52</v>
      </c>
      <c r="D30" t="s">
        <v>32</v>
      </c>
      <c r="E30" s="5" t="s">
        <v>33</v>
      </c>
      <c r="F30" s="9">
        <v>255705.02</v>
      </c>
      <c r="G30" t="s">
        <v>66</v>
      </c>
      <c r="H30"/>
    </row>
    <row r="31" spans="1:8" outlineLevel="1" x14ac:dyDescent="0.25">
      <c r="A31" s="15"/>
      <c r="E31" s="10" t="s">
        <v>57</v>
      </c>
      <c r="F31" s="5">
        <f>SUBTOTAL(9,F27:F30)</f>
        <v>1100160.04</v>
      </c>
      <c r="G31"/>
      <c r="H31"/>
    </row>
    <row r="32" spans="1:8" outlineLevel="2" x14ac:dyDescent="0.25">
      <c r="A32" s="15">
        <v>41865</v>
      </c>
      <c r="B32" s="7" t="s">
        <v>34</v>
      </c>
      <c r="C32" t="s">
        <v>31</v>
      </c>
      <c r="D32" t="s">
        <v>32</v>
      </c>
      <c r="E32" s="5" t="s">
        <v>35</v>
      </c>
      <c r="F32" s="5">
        <v>447141.88</v>
      </c>
      <c r="G32"/>
      <c r="H32"/>
    </row>
    <row r="33" spans="1:8" outlineLevel="2" x14ac:dyDescent="0.25">
      <c r="A33" s="15">
        <v>41865</v>
      </c>
      <c r="B33" s="7" t="s">
        <v>48</v>
      </c>
      <c r="C33" t="s">
        <v>47</v>
      </c>
      <c r="D33" t="s">
        <v>15</v>
      </c>
      <c r="E33" s="5" t="s">
        <v>35</v>
      </c>
      <c r="F33" s="17">
        <v>750</v>
      </c>
      <c r="G33"/>
      <c r="H33"/>
    </row>
    <row r="34" spans="1:8" outlineLevel="2" x14ac:dyDescent="0.25">
      <c r="A34" s="15">
        <v>41685</v>
      </c>
      <c r="B34" s="7" t="s">
        <v>53</v>
      </c>
      <c r="D34" t="s">
        <v>41</v>
      </c>
      <c r="E34" s="5" t="s">
        <v>35</v>
      </c>
      <c r="F34" s="5">
        <v>1050000</v>
      </c>
      <c r="G34"/>
      <c r="H34"/>
    </row>
    <row r="35" spans="1:8" ht="15.75" outlineLevel="2" thickBot="1" x14ac:dyDescent="0.3">
      <c r="A35" s="15">
        <v>41685</v>
      </c>
      <c r="B35" s="7" t="s">
        <v>53</v>
      </c>
      <c r="D35" t="s">
        <v>32</v>
      </c>
      <c r="E35" s="5" t="s">
        <v>35</v>
      </c>
      <c r="F35" s="9">
        <v>473391.88</v>
      </c>
      <c r="G35"/>
      <c r="H35"/>
    </row>
    <row r="36" spans="1:8" outlineLevel="1" x14ac:dyDescent="0.25">
      <c r="A36" s="15"/>
      <c r="E36" s="10" t="s">
        <v>58</v>
      </c>
      <c r="F36" s="5">
        <f>SUBTOTAL(9,F32:F35)</f>
        <v>1971283.7599999998</v>
      </c>
      <c r="G36"/>
      <c r="H36"/>
    </row>
    <row r="37" spans="1:8" outlineLevel="2" x14ac:dyDescent="0.25">
      <c r="A37" s="15">
        <v>41865</v>
      </c>
      <c r="B37" s="7" t="s">
        <v>39</v>
      </c>
      <c r="C37" t="s">
        <v>31</v>
      </c>
      <c r="D37" t="s">
        <v>32</v>
      </c>
      <c r="E37" s="5" t="s">
        <v>40</v>
      </c>
      <c r="F37" s="5">
        <v>95628.13</v>
      </c>
      <c r="G37"/>
      <c r="H37"/>
    </row>
    <row r="38" spans="1:8" outlineLevel="2" x14ac:dyDescent="0.25">
      <c r="A38" s="15">
        <v>41865</v>
      </c>
      <c r="B38" s="7" t="s">
        <v>39</v>
      </c>
      <c r="C38" s="16" t="s">
        <v>52</v>
      </c>
      <c r="D38" t="s">
        <v>41</v>
      </c>
      <c r="E38" s="5" t="s">
        <v>40</v>
      </c>
      <c r="F38" s="5">
        <v>285000</v>
      </c>
      <c r="G38"/>
      <c r="H38"/>
    </row>
    <row r="39" spans="1:8" ht="15.75" outlineLevel="2" thickBot="1" x14ac:dyDescent="0.3">
      <c r="A39" s="15">
        <v>41685</v>
      </c>
      <c r="B39" s="7" t="s">
        <v>55</v>
      </c>
      <c r="D39" t="s">
        <v>32</v>
      </c>
      <c r="E39" s="5" t="s">
        <v>40</v>
      </c>
      <c r="F39" s="9">
        <v>95628.13</v>
      </c>
      <c r="G39"/>
      <c r="H39"/>
    </row>
    <row r="40" spans="1:8" outlineLevel="1" x14ac:dyDescent="0.25">
      <c r="A40" s="15"/>
      <c r="E40" s="10" t="s">
        <v>59</v>
      </c>
      <c r="F40" s="5">
        <f>SUBTOTAL(9,F37:F39)</f>
        <v>476256.26</v>
      </c>
      <c r="G40"/>
      <c r="H40"/>
    </row>
    <row r="41" spans="1:8" outlineLevel="2" x14ac:dyDescent="0.25">
      <c r="A41" s="15">
        <v>41865</v>
      </c>
      <c r="B41" s="7" t="s">
        <v>44</v>
      </c>
      <c r="C41" t="s">
        <v>31</v>
      </c>
      <c r="D41" t="s">
        <v>32</v>
      </c>
      <c r="E41" s="5" t="s">
        <v>45</v>
      </c>
      <c r="F41" s="5">
        <v>341466.67</v>
      </c>
      <c r="G41"/>
      <c r="H41"/>
    </row>
    <row r="42" spans="1:8" outlineLevel="2" x14ac:dyDescent="0.25">
      <c r="A42" s="15">
        <v>41685</v>
      </c>
      <c r="B42" s="7" t="s">
        <v>44</v>
      </c>
      <c r="D42" t="s">
        <v>41</v>
      </c>
      <c r="E42" s="5" t="s">
        <v>45</v>
      </c>
      <c r="F42" s="5">
        <v>260000</v>
      </c>
      <c r="G42"/>
      <c r="H42"/>
    </row>
    <row r="43" spans="1:8" ht="15.75" outlineLevel="2" thickBot="1" x14ac:dyDescent="0.3">
      <c r="A43" s="15">
        <v>41685</v>
      </c>
      <c r="B43" s="7" t="s">
        <v>44</v>
      </c>
      <c r="D43" t="s">
        <v>32</v>
      </c>
      <c r="E43" s="5" t="s">
        <v>45</v>
      </c>
      <c r="F43" s="9">
        <v>345639.67</v>
      </c>
      <c r="G43"/>
      <c r="H43"/>
    </row>
    <row r="44" spans="1:8" outlineLevel="1" x14ac:dyDescent="0.25">
      <c r="A44" s="15"/>
      <c r="E44" s="10" t="s">
        <v>60</v>
      </c>
      <c r="F44" s="5">
        <f>SUBTOTAL(9,F41:F43)</f>
        <v>947106.33999999985</v>
      </c>
      <c r="G44"/>
      <c r="H44"/>
    </row>
    <row r="45" spans="1:8" outlineLevel="2" x14ac:dyDescent="0.25">
      <c r="A45" s="15">
        <v>41865</v>
      </c>
      <c r="B45" s="7" t="s">
        <v>42</v>
      </c>
      <c r="C45" t="s">
        <v>31</v>
      </c>
      <c r="D45" t="s">
        <v>32</v>
      </c>
      <c r="E45" s="5" t="s">
        <v>43</v>
      </c>
      <c r="F45" s="5">
        <v>649027.24</v>
      </c>
      <c r="G45"/>
      <c r="H45"/>
    </row>
    <row r="46" spans="1:8" outlineLevel="2" x14ac:dyDescent="0.25">
      <c r="A46" s="15">
        <v>41685</v>
      </c>
      <c r="B46" s="7" t="s">
        <v>54</v>
      </c>
      <c r="D46" t="s">
        <v>41</v>
      </c>
      <c r="E46" s="5" t="s">
        <v>43</v>
      </c>
      <c r="F46" s="5">
        <v>500000</v>
      </c>
      <c r="G46"/>
      <c r="H46"/>
    </row>
    <row r="47" spans="1:8" ht="15.75" outlineLevel="2" thickBot="1" x14ac:dyDescent="0.3">
      <c r="A47" s="15">
        <v>41685</v>
      </c>
      <c r="B47" s="7" t="s">
        <v>54</v>
      </c>
      <c r="D47" t="s">
        <v>32</v>
      </c>
      <c r="E47" s="5" t="s">
        <v>43</v>
      </c>
      <c r="F47" s="9">
        <v>657052.24</v>
      </c>
      <c r="G47"/>
      <c r="H47"/>
    </row>
    <row r="48" spans="1:8" ht="15.75" outlineLevel="1" thickBot="1" x14ac:dyDescent="0.3">
      <c r="A48" s="15"/>
      <c r="E48" s="10" t="s">
        <v>61</v>
      </c>
      <c r="F48" s="19">
        <f>SUBTOTAL(9,F45:F47)</f>
        <v>1806079.48</v>
      </c>
      <c r="G48"/>
      <c r="H48"/>
    </row>
    <row r="49" spans="1:8" x14ac:dyDescent="0.25">
      <c r="A49" s="15"/>
      <c r="E49" s="10" t="s">
        <v>62</v>
      </c>
      <c r="F49" s="17">
        <f>SUBTOTAL(9,F23:F47)</f>
        <v>7372385.8799999999</v>
      </c>
      <c r="G49"/>
      <c r="H49"/>
    </row>
    <row r="50" spans="1:8" x14ac:dyDescent="0.25">
      <c r="G50"/>
      <c r="H50"/>
    </row>
    <row r="51" spans="1:8" x14ac:dyDescent="0.25">
      <c r="E51" s="5" t="s">
        <v>69</v>
      </c>
      <c r="F51" s="5">
        <f>SUM(H17-F49)</f>
        <v>-1000.0800000010058</v>
      </c>
      <c r="G51"/>
      <c r="H51"/>
    </row>
    <row r="52" spans="1:8" x14ac:dyDescent="0.25">
      <c r="E52" s="5" t="s">
        <v>70</v>
      </c>
      <c r="F52" s="5">
        <v>500</v>
      </c>
      <c r="G52"/>
      <c r="H52"/>
    </row>
    <row r="53" spans="1:8" ht="15.75" thickBot="1" x14ac:dyDescent="0.3">
      <c r="E53" s="5" t="s">
        <v>71</v>
      </c>
      <c r="F53" s="9">
        <v>-1500</v>
      </c>
      <c r="G53"/>
      <c r="H53"/>
    </row>
    <row r="54" spans="1:8" x14ac:dyDescent="0.25">
      <c r="E54" s="5" t="s">
        <v>69</v>
      </c>
      <c r="F54" s="5">
        <f>SUM(F52:F53)</f>
        <v>-1000</v>
      </c>
      <c r="G54"/>
      <c r="H54"/>
    </row>
  </sheetData>
  <sortState ref="A21:F40">
    <sortCondition ref="E21:E40"/>
  </sortState>
  <pageMargins left="0.7" right="0.7" top="0.75" bottom="0.75" header="0.3" footer="0.3"/>
  <pageSetup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tabSelected="1" workbookViewId="0">
      <selection activeCell="K18" sqref="K18"/>
    </sheetView>
  </sheetViews>
  <sheetFormatPr defaultRowHeight="15" x14ac:dyDescent="0.25"/>
  <cols>
    <col min="1" max="1" width="10.7109375" customWidth="1"/>
    <col min="2" max="2" width="15.28515625" bestFit="1" customWidth="1"/>
    <col min="3" max="3" width="16.42578125" customWidth="1"/>
    <col min="4" max="4" width="43" bestFit="1" customWidth="1"/>
    <col min="5" max="5" width="13.85546875" bestFit="1" customWidth="1"/>
  </cols>
  <sheetData>
    <row r="1" spans="1:7" ht="18.75" x14ac:dyDescent="0.3">
      <c r="A1" s="8" t="s">
        <v>88</v>
      </c>
      <c r="B1" s="8"/>
      <c r="C1" s="8"/>
      <c r="D1" s="8"/>
    </row>
    <row r="2" spans="1:7" ht="18.75" x14ac:dyDescent="0.3">
      <c r="A2" s="8" t="s">
        <v>89</v>
      </c>
      <c r="B2" s="8"/>
      <c r="C2" s="35"/>
    </row>
    <row r="3" spans="1:7" ht="18.75" x14ac:dyDescent="0.3">
      <c r="A3" s="8" t="s">
        <v>90</v>
      </c>
      <c r="B3" s="8"/>
      <c r="C3" s="35"/>
    </row>
    <row r="4" spans="1:7" ht="48" thickBot="1" x14ac:dyDescent="0.3">
      <c r="A4" s="24" t="s">
        <v>74</v>
      </c>
      <c r="B4" s="25" t="s">
        <v>1</v>
      </c>
      <c r="C4" s="26" t="s">
        <v>87</v>
      </c>
      <c r="D4" s="25" t="s">
        <v>5</v>
      </c>
      <c r="E4" s="36" t="s">
        <v>92</v>
      </c>
      <c r="F4" s="23"/>
      <c r="G4" s="23"/>
    </row>
    <row r="5" spans="1:7" ht="15.75" x14ac:dyDescent="0.25">
      <c r="A5" s="21">
        <v>42415</v>
      </c>
      <c r="B5" t="s">
        <v>35</v>
      </c>
      <c r="C5" s="32">
        <v>24300000</v>
      </c>
      <c r="D5" s="33" t="s">
        <v>75</v>
      </c>
      <c r="E5" s="22">
        <v>1403662.5</v>
      </c>
    </row>
    <row r="6" spans="1:7" ht="15.75" x14ac:dyDescent="0.25">
      <c r="A6" s="21">
        <v>42415</v>
      </c>
      <c r="B6" t="s">
        <v>33</v>
      </c>
      <c r="C6" s="32">
        <v>14565000</v>
      </c>
      <c r="D6" s="33" t="s">
        <v>76</v>
      </c>
      <c r="E6" s="22">
        <v>627183.14</v>
      </c>
    </row>
    <row r="7" spans="1:7" ht="15.75" x14ac:dyDescent="0.25">
      <c r="A7" s="21">
        <v>42415</v>
      </c>
      <c r="B7" t="s">
        <v>77</v>
      </c>
      <c r="C7" s="32">
        <v>12000000</v>
      </c>
      <c r="D7" s="33" t="s">
        <v>81</v>
      </c>
      <c r="E7" s="22">
        <v>606815.92000000004</v>
      </c>
    </row>
    <row r="8" spans="1:7" ht="15.75" x14ac:dyDescent="0.25">
      <c r="A8" s="21">
        <v>42415</v>
      </c>
      <c r="B8" t="s">
        <v>43</v>
      </c>
      <c r="C8" s="32">
        <v>22995000</v>
      </c>
      <c r="D8" s="33" t="s">
        <v>79</v>
      </c>
      <c r="E8" s="22">
        <v>1165076.74</v>
      </c>
    </row>
    <row r="9" spans="1:7" ht="15.75" x14ac:dyDescent="0.25">
      <c r="A9" s="21">
        <v>42415</v>
      </c>
      <c r="B9" t="s">
        <v>40</v>
      </c>
      <c r="C9" s="32">
        <v>7585000</v>
      </c>
      <c r="D9" s="33" t="s">
        <v>80</v>
      </c>
      <c r="E9" s="22">
        <v>89828.13</v>
      </c>
    </row>
    <row r="10" spans="1:7" ht="15.75" x14ac:dyDescent="0.25">
      <c r="A10" s="21">
        <v>42415</v>
      </c>
      <c r="B10" t="s">
        <v>68</v>
      </c>
      <c r="C10" s="32">
        <v>12240000</v>
      </c>
      <c r="D10" s="33" t="s">
        <v>37</v>
      </c>
      <c r="E10" s="27">
        <v>886350</v>
      </c>
    </row>
    <row r="11" spans="1:7" ht="15.75" x14ac:dyDescent="0.25">
      <c r="A11" s="21">
        <v>42415</v>
      </c>
      <c r="B11" t="s">
        <v>83</v>
      </c>
      <c r="C11" s="32">
        <v>4080000</v>
      </c>
      <c r="D11" s="33" t="s">
        <v>84</v>
      </c>
      <c r="E11" s="27">
        <v>143340.66</v>
      </c>
    </row>
    <row r="12" spans="1:7" ht="16.5" thickBot="1" x14ac:dyDescent="0.3">
      <c r="A12" s="21">
        <v>42415</v>
      </c>
      <c r="B12" t="s">
        <v>85</v>
      </c>
      <c r="C12" s="34">
        <v>22530000</v>
      </c>
      <c r="D12" s="39" t="s">
        <v>86</v>
      </c>
      <c r="E12" s="28">
        <v>570843.34</v>
      </c>
    </row>
    <row r="13" spans="1:7" ht="15.75" x14ac:dyDescent="0.25">
      <c r="A13" s="18"/>
      <c r="B13" s="18"/>
      <c r="C13" s="41">
        <f>SUM(C5:C12)</f>
        <v>120295000</v>
      </c>
      <c r="D13" s="40" t="s">
        <v>93</v>
      </c>
      <c r="E13" s="42">
        <f>SUM(E5:E12)</f>
        <v>5493100.4299999997</v>
      </c>
    </row>
    <row r="14" spans="1:7" ht="15.75" x14ac:dyDescent="0.25">
      <c r="A14" s="20"/>
      <c r="E14" s="22"/>
    </row>
    <row r="15" spans="1:7" ht="15.75" x14ac:dyDescent="0.25">
      <c r="A15" s="20"/>
      <c r="E15" s="22"/>
    </row>
    <row r="16" spans="1:7" ht="32.25" thickBot="1" x14ac:dyDescent="0.3">
      <c r="A16" s="38" t="s">
        <v>91</v>
      </c>
      <c r="B16" s="38" t="s">
        <v>1</v>
      </c>
      <c r="C16" s="38" t="s">
        <v>87</v>
      </c>
      <c r="D16" s="38" t="s">
        <v>5</v>
      </c>
      <c r="E16" s="36" t="s">
        <v>92</v>
      </c>
    </row>
    <row r="17" spans="1:5" ht="15.75" x14ac:dyDescent="0.25">
      <c r="A17" s="21">
        <v>42597</v>
      </c>
      <c r="B17" t="s">
        <v>35</v>
      </c>
      <c r="C17" s="30">
        <v>24300000</v>
      </c>
      <c r="D17" t="s">
        <v>75</v>
      </c>
      <c r="E17" s="22">
        <v>127537.5</v>
      </c>
    </row>
    <row r="18" spans="1:5" ht="15.75" x14ac:dyDescent="0.25">
      <c r="A18" s="21">
        <v>42597</v>
      </c>
      <c r="B18" t="s">
        <v>33</v>
      </c>
      <c r="C18" s="30">
        <v>14565000</v>
      </c>
      <c r="D18" t="s">
        <v>76</v>
      </c>
      <c r="E18" s="22">
        <v>66183.14</v>
      </c>
    </row>
    <row r="19" spans="1:5" ht="15.75" x14ac:dyDescent="0.25">
      <c r="A19" s="21">
        <v>42597</v>
      </c>
      <c r="B19" t="s">
        <v>77</v>
      </c>
      <c r="C19" s="30">
        <v>12000000</v>
      </c>
      <c r="D19" t="s">
        <v>78</v>
      </c>
      <c r="E19" s="22">
        <v>331410.52</v>
      </c>
    </row>
    <row r="20" spans="1:5" ht="15.75" x14ac:dyDescent="0.25">
      <c r="A20" s="21">
        <v>42597</v>
      </c>
      <c r="B20" t="s">
        <v>43</v>
      </c>
      <c r="C20" s="30">
        <v>22995000</v>
      </c>
      <c r="D20" t="s">
        <v>79</v>
      </c>
      <c r="E20" s="22">
        <v>629566.24</v>
      </c>
    </row>
    <row r="21" spans="1:5" s="29" customFormat="1" ht="15.75" x14ac:dyDescent="0.25">
      <c r="A21" s="21">
        <v>42597</v>
      </c>
      <c r="B21" s="29" t="s">
        <v>40</v>
      </c>
      <c r="C21" s="30">
        <v>7585000</v>
      </c>
      <c r="D21" s="29" t="s">
        <v>80</v>
      </c>
      <c r="E21" s="27">
        <v>389828.13</v>
      </c>
    </row>
    <row r="22" spans="1:5" ht="15.75" x14ac:dyDescent="0.25">
      <c r="A22" s="21">
        <v>42597</v>
      </c>
      <c r="B22" t="s">
        <v>68</v>
      </c>
      <c r="C22" s="30">
        <v>12240000</v>
      </c>
      <c r="D22" t="s">
        <v>37</v>
      </c>
      <c r="E22" s="27">
        <v>209650</v>
      </c>
    </row>
    <row r="23" spans="1:5" ht="15.75" x14ac:dyDescent="0.25">
      <c r="A23" s="21">
        <v>42597</v>
      </c>
      <c r="B23" t="s">
        <v>83</v>
      </c>
      <c r="C23" s="30">
        <v>4080000</v>
      </c>
      <c r="D23" t="s">
        <v>84</v>
      </c>
      <c r="E23" s="27">
        <v>67065.009999999995</v>
      </c>
    </row>
    <row r="24" spans="1:5" ht="16.5" thickBot="1" x14ac:dyDescent="0.3">
      <c r="A24" s="21">
        <v>42597</v>
      </c>
      <c r="B24" t="s">
        <v>85</v>
      </c>
      <c r="C24" s="31">
        <v>22530000</v>
      </c>
      <c r="D24" s="37" t="s">
        <v>86</v>
      </c>
      <c r="E24" s="28">
        <v>502975</v>
      </c>
    </row>
    <row r="25" spans="1:5" ht="15.75" x14ac:dyDescent="0.25">
      <c r="A25" s="18"/>
      <c r="B25" s="18"/>
      <c r="C25" s="41">
        <f>SUM(C17:C24)</f>
        <v>120295000</v>
      </c>
      <c r="D25" s="40" t="s">
        <v>94</v>
      </c>
      <c r="E25" s="42">
        <f>SUM(E17:E24)</f>
        <v>2324215.54</v>
      </c>
    </row>
    <row r="26" spans="1:5" ht="15.75" x14ac:dyDescent="0.25">
      <c r="A26" s="20"/>
      <c r="E26" s="22"/>
    </row>
    <row r="27" spans="1:5" ht="16.5" thickBot="1" x14ac:dyDescent="0.3">
      <c r="D27" s="40" t="s">
        <v>82</v>
      </c>
      <c r="E27" s="43">
        <f>SUM(E25,E13)</f>
        <v>7817315.9699999997</v>
      </c>
    </row>
    <row r="28" spans="1:5" ht="15.75" thickTop="1" x14ac:dyDescent="0.25">
      <c r="E28" s="5"/>
    </row>
    <row r="29" spans="1:5" x14ac:dyDescent="0.25">
      <c r="E29" s="5"/>
    </row>
    <row r="30" spans="1:5" x14ac:dyDescent="0.25">
      <c r="E30" s="5"/>
    </row>
  </sheetData>
  <pageMargins left="0.7" right="0.7" top="0.75" bottom="0.75" header="0.3" footer="0.3"/>
  <pageSetup paperSize="17" scale="68" orientation="landscape" r:id="rId1"/>
  <headerFooter>
    <oddFooter>&amp;C&amp;Z&amp;F&amp;R&amp;D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Bond Information</vt:lpstr>
      <vt:lpstr>Breakdown of Bond Pmts.by Fund 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Jungman, Sharon</dc:creator>
  <cp:lastModifiedBy>Sauls, Baron</cp:lastModifiedBy>
  <cp:lastPrinted>2017-02-20T22:09:51Z</cp:lastPrinted>
  <dcterms:created xsi:type="dcterms:W3CDTF">2014-08-14T16:13:20Z</dcterms:created>
  <dcterms:modified xsi:type="dcterms:W3CDTF">2018-04-11T15:41:04Z</dcterms:modified>
</cp:coreProperties>
</file>